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8775"/>
  </bookViews>
  <sheets>
    <sheet name="ankieta diagnostyczna" sheetId="1" r:id="rId1"/>
  </sheets>
  <calcPr calcId="145621"/>
</workbook>
</file>

<file path=xl/calcChain.xml><?xml version="1.0" encoding="utf-8"?>
<calcChain xmlns="http://schemas.openxmlformats.org/spreadsheetml/2006/main">
  <c r="E10" i="1" l="1"/>
  <c r="E24" i="1" l="1"/>
  <c r="B15" i="1"/>
  <c r="B16" i="1" s="1"/>
  <c r="B17" i="1" s="1"/>
  <c r="B18" i="1" s="1"/>
  <c r="E13" i="1"/>
  <c r="E12" i="1"/>
  <c r="E11" i="1"/>
  <c r="E7" i="1"/>
</calcChain>
</file>

<file path=xl/comments1.xml><?xml version="1.0" encoding="utf-8"?>
<comments xmlns="http://schemas.openxmlformats.org/spreadsheetml/2006/main">
  <authors>
    <author>Ewa Banaś</author>
  </authors>
  <commentList>
    <comment ref="B24" authorId="0">
      <text>
        <r>
          <rPr>
            <sz val="9"/>
            <color indexed="81"/>
            <rFont val="Tahoma"/>
            <family val="2"/>
            <charset val="238"/>
          </rPr>
          <t xml:space="preserve">
A Rolnictwo, leśnictwo, łowiectwo i rybactwo (PKD - działy 01-03)
B Górnictwo i wydobywanie (PKD - działy 05-09)
C Przetwórstwo przemysłowe (PKD - działy 10-33)
D Wytwarzanie i zaopatrywanie w energię elektryczną, gaz, parę wodną, gorącą wodę i powietrze do układów klimatyzacyjnych (PKD - działy 35)
E Dostawa wody; gospodarowanie ściekami i odpadami oraz działalność związana z rekultywacją (PKD - działy 36-39)
F Budownictwo (PKD - działy 41-43)
G Handel hurtowy i detaliczny; naprawa pojazdów samochodowych, włączając motocykle (PKD - działy 45-47)
H Transport i gospodarka magazynowa (PKD - działy 49-53)
I Działalność związana z zakwaterowaniem i usługami gastronomicznymi (PKD - działy 55-56)
J Informacja i komunikacja (PKD - działy 58-63)
K Działalność finansowa i ubezpieczeniowa (PKD - działy 64-66)
L  Działalność związana z obsługą rynku nieruchomości (PKD - działy 68)
M Działalność profesjonalna, naukowa i techniczna (PKD - działy 69-75)
N Działalność w zakresie usług administrowania i działalność wspierająca (PKD - działy 77-82)
O Administracja publiczna i obrona narodowa, obowiązkowe zabezpieczenia społeczne (PKD - działy 84)
P Edukacja (PKD - działy 85)
Q Opieka zdrowotna i pomoc społeczna (PKD - działy 86-88)
R Działalność związana z kulturą, rozrywką i rekreacją (PKD - działy 90-93)
S Pozostała działalność usługowa (PKD - działy 94-96)
T Gospodarstwa domowe zatrudniające pracowników; gospodarstwa domowe produkujące wyroby i świadczące usługi na własne potrzeby (PKD - działy 97-98)
U Organizacje i zespoły eksterytorialne (PKD - działy 99)
</t>
        </r>
      </text>
    </comment>
  </commentList>
</comments>
</file>

<file path=xl/sharedStrings.xml><?xml version="1.0" encoding="utf-8"?>
<sst xmlns="http://schemas.openxmlformats.org/spreadsheetml/2006/main" count="25" uniqueCount="21">
  <si>
    <t xml:space="preserve">Zarządzanie wiekiem w Twoim przedsiębiorstwie - ankieta diagnostyczna </t>
  </si>
  <si>
    <t>Zarządzanie wiekiem w Twoim przedsiębiorstwie</t>
  </si>
  <si>
    <t>Liczba zatrudnionych osób</t>
  </si>
  <si>
    <t>os.</t>
  </si>
  <si>
    <t>Średnia wartość wynagrodzenia osób do 24 r.ż. lub wysokość wynagrodzenia najmłodszego pracownika</t>
  </si>
  <si>
    <t>zł</t>
  </si>
  <si>
    <t>Średnia wartość wynagrodzenia osób powyżej 64 r.ż. lub wysokość wynagrodzenia najstarszego pracownika</t>
  </si>
  <si>
    <t xml:space="preserve">Różnica wieku między najmłodszym a najstarszym pracownikiem </t>
  </si>
  <si>
    <t>lat</t>
  </si>
  <si>
    <t xml:space="preserve">Średni staż pracy pracowników </t>
  </si>
  <si>
    <t xml:space="preserve">Średni wiek pracowników </t>
  </si>
  <si>
    <t>Średni wiek przechodzenia na emeryturę</t>
  </si>
  <si>
    <t xml:space="preserve">Jeśli nadal nie jesteś przekonany - wpisz sekcję PKD (litera) w której działa Twoje przedsiębiorstwo </t>
  </si>
  <si>
    <t>Jeszcze nie jesteś pewien, czy powinieneś wziąć udział w projekcie?</t>
  </si>
  <si>
    <t>Warto zadbać o pracowników w każdym wieku, starsi pracownicy to osoby:
• o wysokich kompetencjach i umiejętnosciach dzięki posiadanemu długoletniemu doświadczeniu
• bardzo wydajne pod warunkiem zagwarantowania odpowiedniego poziomu dopasowania ich kompetencji do zajmowanych stanowisk i zapewnienia wysokich standardów ochrony i promocji zdrowia,
• których absencja chorobowa jest porównywalna (wzrasta istotnie dla osób 65+)  do pracowników w innych kategoriach wiekowych, 
• o wieloletnim doświadczeniu, dużej wiedzy i wielu kontaktach bywają niezastąpione
• które mogą być trudno zastępowalne mając na uwadze podaz na rynku pracy,
• których płace są zwykle wyższe niż osób młodszych  jednak dzęki swoim kwalifikacjom i doświadczneiu są w stanie wygenerować wyższy poziom przychodów, zapewnić lepsza jakość produktów, przyciągnać i utrzymać większa liczbę klientów,
•  zainteresowane podnoszeniem kwalifikacji i rozwojem zawodowym
• których deficyty w zakresie technologii komputerowych w porówaniu do młodszych pracowników są coraz mniejsze (osoby 45-55 lat nie odstają już tak mocno od młodszych, jak starsze pokolenie)
• które są praktykami a nie teoretykami
• które nie mają tak wielu roszczeń w stosunku do pracodawców,
• które wiedzą jak się zachować w trudnej sytuacji, zachowują spokój,
• które są odpowiedzialne za powierzone im zadania,
• które są przywiązane do pracy,
• które łatwiej się angażują w powierzaną im pracę,
• które dokładniej analizują powierzane im zadania,
• które są stabilne emocjonalnie,
• które są bardziej samodzielne, rzadko wymagają kontroli i nadzoru</t>
  </si>
  <si>
    <r>
      <t>i kreowanie pozytywnego wizerunku przedsiębiorstwa-Zostań</t>
    </r>
    <r>
      <rPr>
        <b/>
        <i/>
        <sz val="14"/>
        <color theme="1"/>
        <rFont val="Calibri"/>
        <family val="2"/>
        <charset val="238"/>
        <scheme val="minor"/>
      </rPr>
      <t xml:space="preserve"> Liderem CSR</t>
    </r>
    <r>
      <rPr>
        <sz val="11"/>
        <color theme="1"/>
        <rFont val="Calibri"/>
        <family val="2"/>
        <charset val="238"/>
        <scheme val="minor"/>
      </rPr>
      <t xml:space="preserve"> w zakresie zarządzania wiekiem-wyślij zgłoszenie.</t>
    </r>
  </si>
  <si>
    <t xml:space="preserve">*Ankieta powstała na podstawie danych gromadzonych przez GUS,BAEL,EUROSTAT,ZUS,WUP Kraków. </t>
  </si>
  <si>
    <t>Korzyści związane z zatrudnianiem osób 50+:
• zmniejszone koszty zatrudnienia:
-zwolnienie  z  opłacania  składek  na  Fundusz  Pracy  i  Fundusz  Gwarantowanych Świadczeń Pracowniczych,
- niższe koszty wynikające z choroby pracownika,
- dedykowane bezrobotnym osobom 50+ narzędzia przewidziane w ustawie o promocji zatrudnienia i instytucjach rynku pracy,
•  możliwość ograniczenia kosztów rekrutacji pracowników -ze względu na wyższą lojalność pracowników 50+ i fakt, że cenią oni sobie w większym stopniu stabilność zatrudnienia, co przekłada się na mniejszą rotację kadry w przedsiębiorstwie,
•  ograniczanie kosztów generowanych przez młodszych, mniej doświadczonych pracowników,
•  ograniczanie  kosztów  funkcjonowania  przedsiębiorstwa  dzięki  pełnieniu przez starszych  pracowników roli „wewnętrznych sygnalistów”,
•  tworzenie pamięci organizacyjnej w przedsiębiorstwie,
•  utrzymanie kluczowych lub unikalnych kompetencji,
•  pozyskiwanie sojuszników dla zmian wprowadzanych w przedsiębiorstwie,
•  mentoring dla młodszych pracowników,
•  poszerzanie obszarów działania i pozyskiwanie nowych klientów</t>
  </si>
  <si>
    <r>
      <t xml:space="preserve">Jeśli masz wątpliowści, czy udział w Projekcie
</t>
    </r>
    <r>
      <rPr>
        <b/>
        <i/>
        <sz val="16"/>
        <color theme="1"/>
        <rFont val="Calibri"/>
        <family val="2"/>
        <charset val="238"/>
        <scheme val="minor"/>
      </rPr>
      <t xml:space="preserve"> Lider CSR - zarządzanie wiekiem - m.Kraków</t>
    </r>
    <r>
      <rPr>
        <sz val="12"/>
        <color theme="1"/>
        <rFont val="Calibri"/>
        <family val="2"/>
        <charset val="238"/>
        <scheme val="minor"/>
      </rPr>
      <t xml:space="preserve">
jest potrzebny i opłaci się Twojej firmie 
</t>
    </r>
    <r>
      <rPr>
        <sz val="14"/>
        <color theme="1"/>
        <rFont val="Calibri"/>
        <family val="2"/>
        <charset val="238"/>
        <scheme val="minor"/>
      </rPr>
      <t>- wypełnij poniższą ankietę.</t>
    </r>
  </si>
  <si>
    <t>Wypełnij poniższe pola</t>
  </si>
  <si>
    <r>
      <t xml:space="preserve">
</t>
    </r>
    <r>
      <rPr>
        <b/>
        <sz val="11"/>
        <color theme="1"/>
        <rFont val="Calibri"/>
        <family val="2"/>
        <charset val="238"/>
        <scheme val="minor"/>
      </rPr>
      <t>Nadrzędnym celem Strategii zarządzania wiekiem jest poprawa konkurencyjności przedsiębiorstwa wynikająca ze wzrostu efektywności pracowników zarówno starszych, jak i młodszych.
Do najważniejszych korzyści osiąganych przez przedsiębiorców z wdrożenia zarządzania wiekiem można zaliczyć:</t>
    </r>
    <r>
      <rPr>
        <sz val="11"/>
        <color theme="1"/>
        <rFont val="Calibri"/>
        <family val="2"/>
        <charset val="238"/>
        <scheme val="minor"/>
      </rPr>
      <t xml:space="preserve">
* utrzymanie kompetencji na odpowiednim poziomie, 
* zachowanie ciągłości przedsiębiorstwa,
*czerpanie przewag z różnorodności wiekowej pracowników, w tym przewag starszych pracowników nad młodszymi,
*wzrost wydajności pracy,
* kompetencje z zakresu zarządzania ludźmi,
* planowanie zasobów ludzkich,
* spadek kosztów zarządzania zasobami ludzkimi,
* wzrost zysku,
* poprawa pozycji konkurencyjnej przedsiębiorstwa,
* dostrzeganie zależności między pozytywnym wizerunkiem pracodawcy/firmy a korzyściami ekonomicznymi,
* wiedza dotycząca narzędzi zarządzania wiekiem,
* identyfikacja narzędzi zarządzania wiekiem, które przyniosą firmie i pracownikom największe korzyści,
* efektywna komunikacja z pracownikami,
* wzrost motywacji pracowników.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</si>
</sst>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_-* #,##0\ _z_ł_-;\-* #,##0\ _z_ł_-;_-* &quot;-&quot;??\ _z_ł_-;_-@_-"/>
    <numFmt numFmtId="165" formatCode="0.0"/>
    <numFmt numFmtId="166" formatCode="0.0%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i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7" fillId="0" borderId="0" xfId="0" applyFont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164" fontId="0" fillId="2" borderId="1" xfId="1" applyNumberFormat="1" applyFont="1" applyFill="1" applyBorder="1" applyAlignment="1">
      <alignment horizontal="center" vertical="center"/>
    </xf>
    <xf numFmtId="0" fontId="8" fillId="0" borderId="0" xfId="0" applyFont="1"/>
    <xf numFmtId="165" fontId="0" fillId="0" borderId="0" xfId="0" applyNumberFormat="1"/>
    <xf numFmtId="166" fontId="0" fillId="0" borderId="0" xfId="2" applyNumberFormat="1" applyFont="1"/>
    <xf numFmtId="0" fontId="10" fillId="0" borderId="0" xfId="0" applyFont="1"/>
    <xf numFmtId="0" fontId="0" fillId="0" borderId="0" xfId="0" applyAlignment="1">
      <alignment vertical="center" wrapText="1"/>
    </xf>
    <xf numFmtId="0" fontId="12" fillId="0" borderId="0" xfId="0" applyFont="1"/>
    <xf numFmtId="0" fontId="0" fillId="0" borderId="0" xfId="0" quotePrefix="1" applyAlignment="1">
      <alignment horizontal="left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2152649</xdr:colOff>
      <xdr:row>18</xdr:row>
      <xdr:rowOff>83636</xdr:rowOff>
    </xdr:from>
    <xdr:ext cx="3181351" cy="1154614"/>
    <xdr:sp macro="" textlink="">
      <xdr:nvSpPr>
        <xdr:cNvPr id="3" name="Prostokąt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2305049" y="7598861"/>
          <a:ext cx="3181351" cy="1154614"/>
        </a:xfrm>
        <a:prstGeom prst="rect">
          <a:avLst/>
        </a:prstGeom>
        <a:solidFill>
          <a:srgbClr val="00B0F0"/>
        </a:solidFill>
      </xdr:spPr>
      <xdr:txBody>
        <a:bodyPr wrap="square" lIns="91440" tIns="45720" rIns="91440" bIns="45720">
          <a:noAutofit/>
        </a:bodyPr>
        <a:lstStyle/>
        <a:p>
          <a:pPr algn="ctr"/>
          <a:r>
            <a:rPr lang="pl-PL" sz="2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Wypełnij </a:t>
          </a:r>
        </a:p>
        <a:p>
          <a:pPr algn="ctr"/>
          <a:r>
            <a:rPr lang="pl-PL" sz="2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FORMULARZ </a:t>
          </a:r>
        </a:p>
        <a:p>
          <a:pPr algn="ctr"/>
          <a:r>
            <a:rPr lang="pl-PL" sz="2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ZGŁOSZENIOWY</a:t>
          </a:r>
          <a:endParaRPr lang="pl-PL" sz="48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1</xdr:col>
      <xdr:colOff>2076450</xdr:colOff>
      <xdr:row>31</xdr:row>
      <xdr:rowOff>95250</xdr:rowOff>
    </xdr:from>
    <xdr:ext cx="3181351" cy="1154614"/>
    <xdr:sp macro="" textlink="">
      <xdr:nvSpPr>
        <xdr:cNvPr id="4" name="Prostokąt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2228850" y="18402300"/>
          <a:ext cx="3181351" cy="1154614"/>
        </a:xfrm>
        <a:prstGeom prst="rect">
          <a:avLst/>
        </a:prstGeom>
        <a:solidFill>
          <a:srgbClr val="00B0F0"/>
        </a:solidFill>
      </xdr:spPr>
      <xdr:txBody>
        <a:bodyPr wrap="square" lIns="91440" tIns="45720" rIns="91440" bIns="45720">
          <a:noAutofit/>
        </a:bodyPr>
        <a:lstStyle/>
        <a:p>
          <a:pPr algn="ctr"/>
          <a:r>
            <a:rPr lang="pl-PL" sz="2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Wypełnij </a:t>
          </a:r>
        </a:p>
        <a:p>
          <a:pPr algn="ctr"/>
          <a:r>
            <a:rPr lang="pl-PL" sz="2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FORMULARZ </a:t>
          </a:r>
        </a:p>
        <a:p>
          <a:pPr algn="ctr"/>
          <a:r>
            <a:rPr lang="pl-PL" sz="2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ZGŁOSZENIOWY</a:t>
          </a:r>
          <a:endParaRPr lang="pl-PL" sz="48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866775</xdr:colOff>
      <xdr:row>0</xdr:row>
      <xdr:rowOff>133350</xdr:rowOff>
    </xdr:from>
    <xdr:to>
      <xdr:col>4</xdr:col>
      <xdr:colOff>2255520</xdr:colOff>
      <xdr:row>0</xdr:row>
      <xdr:rowOff>475615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CF348D4A-1210-400E-8B14-DEDBF8249B6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133350"/>
          <a:ext cx="5760720" cy="3422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9"/>
  <sheetViews>
    <sheetView tabSelected="1" view="pageBreakPreview" topLeftCell="B31" zoomScaleNormal="100" zoomScaleSheetLayoutView="100" workbookViewId="0">
      <selection activeCell="B28" sqref="B28:E28"/>
    </sheetView>
  </sheetViews>
  <sheetFormatPr defaultRowHeight="15" x14ac:dyDescent="0.25"/>
  <cols>
    <col min="1" max="1" width="2.28515625" customWidth="1"/>
    <col min="2" max="2" width="36.85546875" customWidth="1"/>
    <col min="3" max="3" width="20.7109375" customWidth="1"/>
    <col min="4" max="4" width="8" customWidth="1"/>
    <col min="5" max="5" width="49.140625" customWidth="1"/>
    <col min="6" max="8" width="20.7109375" customWidth="1"/>
  </cols>
  <sheetData>
    <row r="1" spans="2:7" ht="43.5" customHeight="1" x14ac:dyDescent="0.25"/>
    <row r="3" spans="2:7" ht="31.5" customHeight="1" x14ac:dyDescent="0.25">
      <c r="B3" s="16" t="s">
        <v>0</v>
      </c>
      <c r="C3" s="16"/>
      <c r="D3" s="16"/>
      <c r="E3" s="16"/>
    </row>
    <row r="4" spans="2:7" ht="88.5" customHeight="1" x14ac:dyDescent="0.25">
      <c r="B4" s="17" t="s">
        <v>18</v>
      </c>
      <c r="C4" s="17"/>
      <c r="D4" s="17"/>
      <c r="E4" s="17"/>
    </row>
    <row r="5" spans="2:7" ht="21" customHeight="1" x14ac:dyDescent="0.25">
      <c r="B5" s="1"/>
    </row>
    <row r="6" spans="2:7" ht="15.75" thickBot="1" x14ac:dyDescent="0.3">
      <c r="C6" s="13" t="s">
        <v>19</v>
      </c>
      <c r="E6" s="2" t="s">
        <v>1</v>
      </c>
    </row>
    <row r="7" spans="2:7" ht="15.75" thickBot="1" x14ac:dyDescent="0.3">
      <c r="B7" s="3" t="s">
        <v>2</v>
      </c>
      <c r="C7" s="4"/>
      <c r="D7" t="s">
        <v>3</v>
      </c>
      <c r="E7" t="str">
        <f>IF(AND(C7&gt;=1,C7&lt;=250),"Powinieneś rozważyć udział w projekcie","")</f>
        <v/>
      </c>
    </row>
    <row r="8" spans="2:7" ht="45.75" thickBot="1" x14ac:dyDescent="0.3">
      <c r="B8" s="3" t="s">
        <v>4</v>
      </c>
      <c r="C8" s="4"/>
      <c r="D8" t="s">
        <v>5</v>
      </c>
    </row>
    <row r="9" spans="2:7" ht="60.75" thickBot="1" x14ac:dyDescent="0.3">
      <c r="B9" s="3" t="s">
        <v>6</v>
      </c>
      <c r="C9" s="4"/>
      <c r="D9" t="s">
        <v>5</v>
      </c>
    </row>
    <row r="10" spans="2:7" ht="62.25" customHeight="1" thickBot="1" x14ac:dyDescent="0.3">
      <c r="B10" s="3" t="s">
        <v>7</v>
      </c>
      <c r="C10" s="4"/>
      <c r="D10" t="s">
        <v>8</v>
      </c>
      <c r="E10" s="1" t="str">
        <f>IF(OR(C8="",C9="",C10=""),"",IF(((C8-C9)/C8*C10/40/-148.6%-1)&gt;10%,"Luka płacowa pomiędzy wynagrodzeniami najmłodszych i najstarszych pracowników  jest istotnie większa niż średnia rynkowa. Co do zasady, doceniasz najstarszych pracowników bardziej niż rynek.",IF(((C8-C9)/C8*C10/40/-148.6%-1)&lt;-10%,"Luka płacowa pomiędzy wynagrodzeniami najmłodszych i najstarszych pracowników  jest istotnie mniejsza niż średnia rynkowa.  Rynek, co do zasady, docenia starszych pracowników bardziej niż Ty.",IF(AND(((C8-C9)/C8*C10/40/-148.6%-1)&gt;=-10%,((C8-C9)/C8*C10/40/-148.6%-1)&lt;=10%),"Luka płacowa pomiędzy wynagrodzeniami najmłodszych i najstarszych pracowników w Twoim przedsiębiorstwie nie różni się istotnie od średniej rynkowej.",""))))</f>
        <v/>
      </c>
      <c r="F10" s="5"/>
      <c r="G10" s="1"/>
    </row>
    <row r="11" spans="2:7" ht="35.25" customHeight="1" thickBot="1" x14ac:dyDescent="0.3">
      <c r="B11" s="3" t="s">
        <v>9</v>
      </c>
      <c r="C11" s="4"/>
      <c r="D11" t="s">
        <v>8</v>
      </c>
      <c r="E11" s="1" t="str">
        <f>IF(C11=0,"",IF(((C11/13.8-1)&gt;10%),"Rotacja pracowników jest mniejsza niż średnia rynkowa.",IF(((C11/13.8-1)&lt;-10%),"Rotacja pracowników w przedsiębiorstwie jest większa niż średnia rynkowa.",IF(AND(((C11/13.8-1)&gt;=-10%),((C11/13.8-1)&lt;=10%)),"Rotacja pracowników w przedsiębiorstwie nie różni się istotnie od średniej rynkowej.",""))))</f>
        <v/>
      </c>
    </row>
    <row r="12" spans="2:7" ht="34.5" customHeight="1" thickBot="1" x14ac:dyDescent="0.3">
      <c r="B12" s="3" t="s">
        <v>10</v>
      </c>
      <c r="C12" s="4"/>
      <c r="D12" t="s">
        <v>8</v>
      </c>
      <c r="E12" s="1" t="str">
        <f>IF(C12=0,"",IF(((C12/38.8-1)&gt;10%),"A może warto zatrudnić więcej młodych osób?",IF(((C12/38.8-1)&lt;-10%),"A może warto postawić na starszych pracowników?",IF(AND(((C12/38.8-1)&gt;=-10%),((C12/38.8-1)&lt;=10%)),"Średni wiek pracowników nie jest istotnie różny od średniej rynkowej",""))))</f>
        <v/>
      </c>
    </row>
    <row r="13" spans="2:7" ht="48.75" customHeight="1" thickBot="1" x14ac:dyDescent="0.3">
      <c r="B13" s="3" t="s">
        <v>11</v>
      </c>
      <c r="C13" s="4"/>
      <c r="D13" t="s">
        <v>8</v>
      </c>
      <c r="E13" s="1" t="str">
        <f>IF(C13=0,"",IF(((C13/61.9-1)&gt;10%),"Korzystasz z zaangażowania i kwalifikacji starszych pracowników.",IF(((C13/61.9-1)&lt;-10%),"Warto wdrożyć działania, które umożliwią starszym, doświadczonym pracownikom wydłużenie aktywności zawodowej.",IF(AND(((C13/61.9-1)&gt;=-10%),((C13/61.9-1)&lt;=10%)),"Pracownicy przechodzą na emeryturę w wieku nie różniącym się istotnie od średniej rynkowej. ",""))))</f>
        <v/>
      </c>
    </row>
    <row r="15" spans="2:7" x14ac:dyDescent="0.25">
      <c r="B15" s="18" t="str">
        <f>IF(AND(C8&gt;0,C9&gt;0,C10&gt;0,C11&gt;0,C12&gt;0,C13&gt;0),IF(OR((AVERAGE(((C8-C9)/C8*C10/40/-148.6%-1),(C11/13.8-1),(C12/38.8-1),(C13/61.9-1))&gt;10%),(AVERAGE((C8-C9)/C8*C10/40/-148.6%-1,C11/13.8-1,C12/38.8-1,C13/61.9-1)&lt;-10%)),"Twoja sytuacja w zakresie zarządzania wiekiem istotnie różni się od średniej rynkowej.",IF(AND((AVERAGE(((C8-C9)/C8*C10/40/-148.6%-1),(C11/13.8-1),(C12/38.8-1),(C13/61.9-1))&lt;10%),(AVERAGE(((C8-C9)/C8*C10/40/-148.6%-1),(C11/13.8-1),(C12/38.8-1),(C13/61.9-1))&gt;-10%)),"Wskaźniki HR związane z zarządzaniem wiekiem nie różnią się znacznie od średniej rynkowej.","")),"")</f>
        <v/>
      </c>
      <c r="C15" s="18"/>
      <c r="D15" s="18"/>
      <c r="E15" s="18"/>
    </row>
    <row r="16" spans="2:7" ht="35.25" customHeight="1" x14ac:dyDescent="0.25">
      <c r="B16" s="19" t="str">
        <f>IF(B15="Twoja sytuacja w zakresie zarządzania wiekiem istotnie różni się od średniej rynkowej.","W celu określenia, czy jest to sytuacja specyficzna dla Twojego przedsiębiorstwa, czy konieczne jest skuteczniejsze zarzadzanie wiekiem w Twojej firmie konieczna jest   przeprowadzenie szczegółowej analizy w ramach wsparcia doradczego Projektu.",IF(B15="Wskaźniki HR związane z zarządzaniem wiekiem nie różnią się znacznie od średniej rynkowej.","Jakość zatrudnienia i zarządzania zasobami ludzkimi w Twoim przedsiębiorstwie jest porównywalna do średnich rynkowych.",""))</f>
        <v/>
      </c>
      <c r="C16" s="19"/>
      <c r="D16" s="19"/>
      <c r="E16" s="19"/>
    </row>
    <row r="17" spans="2:5" ht="15.75" x14ac:dyDescent="0.25">
      <c r="B17" s="20" t="str">
        <f>IF(B16="","","Chcesz być lepszym Pracodawcą?")</f>
        <v/>
      </c>
      <c r="C17" s="20"/>
      <c r="D17" s="20"/>
      <c r="E17" s="20"/>
    </row>
    <row r="18" spans="2:5" ht="18.75" x14ac:dyDescent="0.3">
      <c r="B18" s="21" t="str">
        <f>IF(B17="","","Zgłoś się do Projektu!")</f>
        <v/>
      </c>
      <c r="C18" s="21"/>
      <c r="D18" s="21"/>
      <c r="E18" s="21"/>
    </row>
    <row r="19" spans="2:5" ht="51" customHeight="1" x14ac:dyDescent="0.25">
      <c r="B19" s="6"/>
      <c r="C19" s="6"/>
      <c r="D19" s="6"/>
      <c r="E19" s="6"/>
    </row>
    <row r="23" spans="2:5" ht="15.75" thickBot="1" x14ac:dyDescent="0.3"/>
    <row r="24" spans="2:5" ht="96" customHeight="1" thickBot="1" x14ac:dyDescent="0.3">
      <c r="B24" s="3" t="s">
        <v>12</v>
      </c>
      <c r="C24" s="7"/>
      <c r="E24" s="12" t="str">
        <f>IF(C24="","",IF(C24="O","Twoje przedsiębiorstwo należy do wiodącej sekcji w subregionie. Konkurencja jest duża - warto się pozytywnie wyróżnić. Zostań liderem CSR","Prawidłowe zarządzanie personelem, w tym zarządzanie wiekiem, jest opłacalne. Przekonaj się o tym uczestnicząc w Projekcie! Wypełnij formularz zgłoszeniowy."))</f>
        <v/>
      </c>
    </row>
    <row r="26" spans="2:5" x14ac:dyDescent="0.25">
      <c r="B26" s="8" t="s">
        <v>13</v>
      </c>
    </row>
    <row r="27" spans="2:5" ht="289.5" customHeight="1" x14ac:dyDescent="0.25">
      <c r="B27" s="15" t="s">
        <v>20</v>
      </c>
      <c r="C27" s="15"/>
      <c r="D27" s="15"/>
      <c r="E27" s="15"/>
    </row>
    <row r="28" spans="2:5" ht="333" customHeight="1" x14ac:dyDescent="0.25">
      <c r="B28" s="14" t="s">
        <v>14</v>
      </c>
      <c r="C28" s="14"/>
      <c r="D28" s="14"/>
      <c r="E28" s="14"/>
    </row>
    <row r="29" spans="2:5" x14ac:dyDescent="0.25">
      <c r="B29" s="1"/>
      <c r="D29" s="9"/>
      <c r="E29" s="10"/>
    </row>
    <row r="30" spans="2:5" ht="230.25" customHeight="1" x14ac:dyDescent="0.25">
      <c r="B30" s="15" t="s">
        <v>17</v>
      </c>
      <c r="C30" s="15"/>
      <c r="D30" s="15"/>
      <c r="E30" s="15"/>
    </row>
    <row r="31" spans="2:5" ht="18.75" x14ac:dyDescent="0.3">
      <c r="B31" t="s">
        <v>15</v>
      </c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1" t="s">
        <v>16</v>
      </c>
    </row>
  </sheetData>
  <mergeCells count="9">
    <mergeCell ref="B28:E28"/>
    <mergeCell ref="B30:E30"/>
    <mergeCell ref="B3:E3"/>
    <mergeCell ref="B4:E4"/>
    <mergeCell ref="B15:E15"/>
    <mergeCell ref="B16:E16"/>
    <mergeCell ref="B17:E17"/>
    <mergeCell ref="B18:E18"/>
    <mergeCell ref="B27:E27"/>
  </mergeCells>
  <pageMargins left="0.7" right="0.7" top="0.75" bottom="0.75" header="0.3" footer="0.3"/>
  <pageSetup paperSize="9" scale="74" orientation="portrait" r:id="rId1"/>
  <rowBreaks count="1" manualBreakCount="1">
    <brk id="25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ankieta diagnostyczna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Banaś</dc:creator>
  <cp:lastModifiedBy>Katarzyna Borek</cp:lastModifiedBy>
  <cp:lastPrinted>2018-03-21T12:53:22Z</cp:lastPrinted>
  <dcterms:created xsi:type="dcterms:W3CDTF">2018-01-08T09:17:16Z</dcterms:created>
  <dcterms:modified xsi:type="dcterms:W3CDTF">2018-07-18T10:26:48Z</dcterms:modified>
</cp:coreProperties>
</file>